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ESKTOP-V763UJF\Public\Documents\組合共有フォルダー\150　事務【庶務】関係\ホームページ作成関連\経営比較分析表\"/>
    </mc:Choice>
  </mc:AlternateContent>
  <xr:revisionPtr revIDLastSave="0" documentId="14_{80D8BA18-CB74-4D3D-8838-5B24ABEC1DBC}" xr6:coauthVersionLast="47" xr6:coauthVersionMax="47" xr10:uidLastSave="{00000000-0000-0000-0000-000000000000}"/>
  <workbookProtection workbookAlgorithmName="SHA-512" workbookHashValue="wAqPlDcm73iceln5sDR69pzCAmgXsvCfCDPsCQN3HAHneMBzaNjn7ew6c1z2WmLHi90d3Sp9MkxxBbI2nHeOsA==" workbookSaltValue="fKYR4Y2OAuuASrxpPkKTAQ==" workbookSpinCount="100000" lockStructure="1"/>
  <bookViews>
    <workbookView xWindow="2445" yWindow="300" windowWidth="22500" windowHeight="1501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P10" i="4"/>
  <c r="I10" i="4"/>
  <c r="B10" i="4"/>
  <c r="AT8" i="4"/>
  <c r="AL8" i="4"/>
  <c r="P8" i="4"/>
</calcChain>
</file>

<file path=xl/sharedStrings.xml><?xml version="1.0" encoding="utf-8"?>
<sst xmlns="http://schemas.openxmlformats.org/spreadsheetml/2006/main" count="244" uniqueCount="117">
  <si>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</si>
  <si>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</si>
  <si>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</si>
  <si>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</si>
  <si>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</si>
  <si>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</si>
  <si>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</si>
  <si>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</si>
  <si>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</si>
  <si>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</si>
  <si>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</si>
  <si>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</si>
  <si>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</si>
  <si>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</si>
  <si>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</si>
  <si>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</si>
  <si>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</si>
  <si>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</si>
  <si>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</si>
  <si>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</si>
  <si>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</si>
  <si>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</si>
  <si>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</si>
  <si>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</si>
  <si>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</si>
  <si>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</si>
  <si>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</si>
  <si>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</si>
  <si>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</si>
  <si>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</si>
  <si>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</si>
  <si>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</si>
  <si>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</si>
  <si>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</si>
  <si>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</si>
  <si>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</si>
  <si>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</si>
  <si>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</si>
  <si>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</si>
  <si>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</si>
  <si>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</si>
  <si>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</si>
  <si>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</si>
  <si>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</si>
  <si>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</si>
  <si>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</si>
  <si>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</si>
  <si>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</si>
  <si>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</si>
  <si>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</si>
  <si>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</si>
  <si>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</si>
  <si>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</si>
  <si>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</si>
  <si>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</si>
  <si>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</si>
  <si>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</si>
  <si>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</si>
  <si>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</si>
  <si>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</si>
  <si>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</si>
  <si>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</si>
  <si>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</si>
  <si>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</si>
  <si>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</si>
  <si>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</si>
  <si>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</si>
  <si>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</si>
  <si>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</si>
  <si>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</si>
  <si>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</si>
  <si>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</si>
  <si>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</si>
  <si>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</si>
  <si>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</si>
  <si>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</si>
  <si>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</si>
  <si>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</si>
  <si>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</si>
  <si>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</si>
  <si>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</si>
  <si>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</si>
  <si>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</si>
  <si>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</si>
  <si>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</si>
  <si>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</si>
  <si>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</si>
  <si>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</si>
  <si>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</si>
  <si>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</si>
  <si>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</si>
  <si>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</si>
  <si>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</si>
  <si>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</si>
  <si>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</si>
  <si>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</si>
  <si>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石狩川流域下水道組合</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</si>
  <si>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</si>
  <si>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</si>
  <si>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</si>
  <si>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</si>
  <si>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</si>
  <si>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</si>
  <si>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</si>
  <si>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</si>
  <si>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</si>
  <si>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</si>
  <si>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</si>
  <si>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</si>
  <si>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</si>
  <si>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</si>
  <si>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</si>
  <si>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</si>
  <si>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</si>
  <si>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組合の収入の大部分は流域構成市町の負担金収入により賄われています。
　令和３年度の収益的収支比率は100％を割り財政調整基金からの繰入が行われています。
　今後、施設の老朽化に伴う維持管理経費の増も予想され、健全な経営を行っていくために、経費の節減に努めるとともに構成市町と協議しながら負担金単価の見直しを行うなど、財源の確保を行っています。
　汚水処理原価では類似団体平均や全国平均との比較においては、平均を下回っています。
　しかしながら人口減少に伴う処理水量の減少により、施設利用率でも両平均を下回っており、維持管理経費の節減と合わせ、施設規模の適正化について関係機関と協議、検討する必要があります。</t>
    <phoneticPr fontId="4"/>
  </si>
  <si>
    <t>　施設の所有者である北海道が中心となって、長寿命化計画や施設更新計画に取り組んでいます。</t>
    <phoneticPr fontId="4"/>
  </si>
  <si>
    <t>　施設の維持管理を行っていくうえで、老朽化に伴う維持管理経費の増や人口減に伴う処理水量の減が予想され、効果的な運営のあり方について検討する必要があります。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</si>
</sst>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8-42D0-8BD5-3282BC2DFD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1.87</c:v>
                </c:pt>
                <c:pt idx="3">
                  <c:v>0.1</c:v>
                </c:pt>
                <c:pt idx="4">
                  <c:v>0.09</c:v>
                </c:pt>
              </c:numCache>
            </c:numRef>
          </c:val>
          <c:smooth val="0"/>
          <c:extLst>
            <c:ext xmlns:c16="http://schemas.microsoft.com/office/drawing/2014/chart" uri="{C3380CC4-5D6E-409C-BE32-E72D297353CC}">
              <c16:uniqueId val="{00000001-EDE8-42D0-8BD5-3282BC2DFD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64.77</c:v>
                </c:pt>
                <c:pt idx="1">
                  <c:v>62.84</c:v>
                </c:pt>
                <c:pt idx="2">
                  <c:v>62.3</c:v>
                </c:pt>
                <c:pt idx="3">
                  <c:v>60.86</c:v>
                </c:pt>
                <c:pt idx="4">
                  <c:v>63.27</c:v>
                </c:pt>
              </c:numCache>
            </c:numRef>
          </c:val>
          <c:extLst>
            <c:ext xmlns:c16="http://schemas.microsoft.com/office/drawing/2014/chart" uri="{C3380CC4-5D6E-409C-BE32-E72D297353CC}">
              <c16:uniqueId val="{00000000-E302-41D9-B5E4-3CAF865B9C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66.11</c:v>
                </c:pt>
                <c:pt idx="1">
                  <c:v>67.209999999999994</c:v>
                </c:pt>
                <c:pt idx="2">
                  <c:v>68.2</c:v>
                </c:pt>
                <c:pt idx="3">
                  <c:v>68.05</c:v>
                </c:pt>
                <c:pt idx="4">
                  <c:v>67.099999999999994</c:v>
                </c:pt>
              </c:numCache>
            </c:numRef>
          </c:val>
          <c:smooth val="0"/>
          <c:extLst>
            <c:ext xmlns:c16="http://schemas.microsoft.com/office/drawing/2014/chart" uri="{C3380CC4-5D6E-409C-BE32-E72D297353CC}">
              <c16:uniqueId val="{00000001-E302-41D9-B5E4-3CAF865B9C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93.13</c:v>
                </c:pt>
                <c:pt idx="1">
                  <c:v>93.19</c:v>
                </c:pt>
                <c:pt idx="2">
                  <c:v>93.76</c:v>
                </c:pt>
                <c:pt idx="3">
                  <c:v>94.15</c:v>
                </c:pt>
                <c:pt idx="4">
                  <c:v>94.33</c:v>
                </c:pt>
              </c:numCache>
            </c:numRef>
          </c:val>
          <c:extLst>
            <c:ext xmlns:c16="http://schemas.microsoft.com/office/drawing/2014/chart" uri="{C3380CC4-5D6E-409C-BE32-E72D297353CC}">
              <c16:uniqueId val="{00000000-8E98-413B-8E0E-1B9EE6EFC4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93.21</c:v>
                </c:pt>
                <c:pt idx="2">
                  <c:v>94.01</c:v>
                </c:pt>
                <c:pt idx="3">
                  <c:v>94.14</c:v>
                </c:pt>
                <c:pt idx="4">
                  <c:v>94.02</c:v>
                </c:pt>
              </c:numCache>
            </c:numRef>
          </c:val>
          <c:smooth val="0"/>
          <c:extLst>
            <c:ext xmlns:c16="http://schemas.microsoft.com/office/drawing/2014/chart" uri="{C3380CC4-5D6E-409C-BE32-E72D297353CC}">
              <c16:uniqueId val="{00000001-8E98-413B-8E0E-1B9EE6EFC4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96.45</c:v>
                </c:pt>
                <c:pt idx="1">
                  <c:v>99.97</c:v>
                </c:pt>
                <c:pt idx="2">
                  <c:v>105.25</c:v>
                </c:pt>
                <c:pt idx="3">
                  <c:v>97.11</c:v>
                </c:pt>
                <c:pt idx="4">
                  <c:v>99.94</c:v>
                </c:pt>
              </c:numCache>
            </c:numRef>
          </c:val>
          <c:extLst>
            <c:ext xmlns:c16="http://schemas.microsoft.com/office/drawing/2014/chart" uri="{C3380CC4-5D6E-409C-BE32-E72D297353CC}">
              <c16:uniqueId val="{00000000-47BC-43C4-8082-5BF8D9E0FF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C-43C4-8082-5BF8D9E0FF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3-4E64-A1F7-E4459205A4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3-4E64-A1F7-E4459205A4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5-498D-90A6-DBA2F36721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5-498D-90A6-DBA2F36721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37-48C3-9847-1A62339CB5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37-48C3-9847-1A62339CB5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1F-4DEF-9FA6-DA10158F96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1F-4DEF-9FA6-DA10158F96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D4-449C-A84C-0D0EF450D7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290.94</c:v>
                </c:pt>
                <c:pt idx="1">
                  <c:v>287.39</c:v>
                </c:pt>
                <c:pt idx="2">
                  <c:v>255.67</c:v>
                </c:pt>
                <c:pt idx="3">
                  <c:v>242.44</c:v>
                </c:pt>
                <c:pt idx="4">
                  <c:v>228.09</c:v>
                </c:pt>
              </c:numCache>
            </c:numRef>
          </c:val>
          <c:smooth val="0"/>
          <c:extLst>
            <c:ext xmlns:c16="http://schemas.microsoft.com/office/drawing/2014/chart" uri="{C3380CC4-5D6E-409C-BE32-E72D297353CC}">
              <c16:uniqueId val="{00000001-CFD4-449C-A84C-0D0EF450D7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0B-4744-8925-0176EEC865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0B-4744-8925-0176EEC865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35.29</c:v>
                </c:pt>
                <c:pt idx="1">
                  <c:v>38.5</c:v>
                </c:pt>
                <c:pt idx="2">
                  <c:v>35.24</c:v>
                </c:pt>
                <c:pt idx="3">
                  <c:v>36.700000000000003</c:v>
                </c:pt>
                <c:pt idx="4">
                  <c:v>40.64</c:v>
                </c:pt>
              </c:numCache>
            </c:numRef>
          </c:val>
          <c:extLst>
            <c:ext xmlns:c16="http://schemas.microsoft.com/office/drawing/2014/chart" uri="{C3380CC4-5D6E-409C-BE32-E72D297353CC}">
              <c16:uniqueId val="{00000000-78CE-4E87-9A7E-828B318802D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55.61</c:v>
                </c:pt>
                <c:pt idx="1">
                  <c:v>50.64</c:v>
                </c:pt>
                <c:pt idx="2">
                  <c:v>50.67</c:v>
                </c:pt>
                <c:pt idx="3">
                  <c:v>48.7</c:v>
                </c:pt>
                <c:pt idx="4">
                  <c:v>52.53</c:v>
                </c:pt>
              </c:numCache>
            </c:numRef>
          </c:val>
          <c:smooth val="0"/>
          <c:extLst>
            <c:ext xmlns:c16="http://schemas.microsoft.com/office/drawing/2014/chart" uri="{C3380CC4-5D6E-409C-BE32-E72D297353CC}">
              <c16:uniqueId val="{00000001-78CE-4E87-9A7E-828B318802D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石狩川流域下水道組合</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流域下水道</v>
      </c>
      <c r="Q8" s="65"/>
      <c r="R8" s="65"/>
      <c r="S8" s="65"/>
      <c r="T8" s="65"/>
      <c r="U8" s="65"/>
      <c r="V8" s="65"/>
      <c r="W8" s="65" t="str">
        <f>データ!L6</f>
        <v>E1</v>
      </c>
      <c r="X8" s="65"/>
      <c r="Y8" s="65"/>
      <c r="Z8" s="65"/>
      <c r="AA8" s="65"/>
      <c r="AB8" s="65"/>
      <c r="AC8" s="65"/>
      <c r="AD8" s="66" t="str">
        <f>データ!$M$6</f>
        <v>非設置</v>
      </c>
      <c r="AE8" s="66"/>
      <c r="AF8" s="66"/>
      <c r="AG8" s="66"/>
      <c r="AH8" s="66"/>
      <c r="AI8" s="66"/>
      <c r="AJ8" s="66"/>
      <c r="AK8" s="3"/>
      <c r="AL8" s="46" t="str">
        <f>データ!S6</f>
        <v>-</v>
      </c>
      <c r="AM8" s="46"/>
      <c r="AN8" s="46"/>
      <c r="AO8" s="46"/>
      <c r="AP8" s="46"/>
      <c r="AQ8" s="46"/>
      <c r="AR8" s="46"/>
      <c r="AS8" s="46"/>
      <c r="AT8" s="45" t="str">
        <f>データ!T6</f>
        <v>-</v>
      </c>
      <c r="AU8" s="45"/>
      <c r="AV8" s="45"/>
      <c r="AW8" s="45"/>
      <c r="AX8" s="45"/>
      <c r="AY8" s="45"/>
      <c r="AZ8" s="45"/>
      <c r="BA8" s="45"/>
      <c r="BB8" s="45" t="str">
        <f>データ!U6</f>
        <v>-</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88.81</v>
      </c>
      <c r="Q10" s="45"/>
      <c r="R10" s="45"/>
      <c r="S10" s="45"/>
      <c r="T10" s="45"/>
      <c r="U10" s="45"/>
      <c r="V10" s="45"/>
      <c r="W10" s="45">
        <f>データ!Q6</f>
        <v>99.83</v>
      </c>
      <c r="X10" s="45"/>
      <c r="Y10" s="45"/>
      <c r="Z10" s="45"/>
      <c r="AA10" s="45"/>
      <c r="AB10" s="45"/>
      <c r="AC10" s="45"/>
      <c r="AD10" s="46">
        <f>データ!R6</f>
        <v>0</v>
      </c>
      <c r="AE10" s="46"/>
      <c r="AF10" s="46"/>
      <c r="AG10" s="46"/>
      <c r="AH10" s="46"/>
      <c r="AI10" s="46"/>
      <c r="AJ10" s="46"/>
      <c r="AK10" s="2"/>
      <c r="AL10" s="46">
        <f>データ!V6</f>
        <v>99129</v>
      </c>
      <c r="AM10" s="46"/>
      <c r="AN10" s="46"/>
      <c r="AO10" s="46"/>
      <c r="AP10" s="46"/>
      <c r="AQ10" s="46"/>
      <c r="AR10" s="46"/>
      <c r="AS10" s="46"/>
      <c r="AT10" s="45">
        <f>データ!W6</f>
        <v>56.34</v>
      </c>
      <c r="AU10" s="45"/>
      <c r="AV10" s="45"/>
      <c r="AW10" s="45"/>
      <c r="AX10" s="45"/>
      <c r="AY10" s="45"/>
      <c r="AZ10" s="45"/>
      <c r="BA10" s="45"/>
      <c r="BB10" s="45">
        <f>データ!X6</f>
        <v>1759.48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【230.79】</v>
      </c>
      <c r="I86" s="12" t="str">
        <f>データ!CA6</f>
        <v>【0.00】</v>
      </c>
      <c r="J86" s="12" t="str">
        <f>データ!CL6</f>
        <v>【52.71】</v>
      </c>
      <c r="K86" s="12" t="str">
        <f>データ!CW6</f>
        <v>【67.08】</v>
      </c>
      <c r="L86" s="12" t="str">
        <f>データ!DH6</f>
        <v>【93.95】</v>
      </c>
      <c r="M86" s="12" t="s">
        <v>43</v>
      </c>
      <c r="N86" s="12" t="s">
        <v>43</v>
      </c>
      <c r="O86" s="12" t="str">
        <f>データ!EO6</f>
        <v>【0.09】</v>
      </c>
    </row>
  </sheetData>
  <sheetProtection algorithmName="SHA-512" hashValue="k2o3xEBDla/nwlGzfBJm6HsaahpwnnhC2sWQtBVWkhWkG5riOa3IoOWj6M0agQRZmRLjTiOaxWuKAYbulm+gTQ==" saltValue="NFT5NDFGfi6dyliTo9jv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19917</v>
      </c>
      <c r="D6" s="19">
        <f t="shared" si="3"/>
        <v>47</v>
      </c>
      <c r="E6" s="19">
        <f t="shared" si="3"/>
        <v>17</v>
      </c>
      <c r="F6" s="19">
        <f t="shared" si="3"/>
        <v>3</v>
      </c>
      <c r="G6" s="19">
        <f t="shared" si="3"/>
        <v>0</v>
      </c>
      <c r="H6" s="19" t="str">
        <f t="shared" si="3"/>
        <v>北海道　石狩川流域下水道組合</v>
      </c>
      <c r="I6" s="19" t="str">
        <f t="shared" si="3"/>
        <v>法非適用</v>
      </c>
      <c r="J6" s="19" t="str">
        <f t="shared" si="3"/>
        <v>下水道事業</v>
      </c>
      <c r="K6" s="19" t="str">
        <f t="shared" si="3"/>
        <v>流域下水道</v>
      </c>
      <c r="L6" s="19" t="str">
        <f t="shared" si="3"/>
        <v>E1</v>
      </c>
      <c r="M6" s="19" t="str">
        <f t="shared" si="3"/>
        <v>非設置</v>
      </c>
      <c r="N6" s="20" t="str">
        <f t="shared" si="3"/>
        <v>-</v>
      </c>
      <c r="O6" s="20" t="str">
        <f t="shared" si="3"/>
        <v>該当数値なし</v>
      </c>
      <c r="P6" s="20">
        <f t="shared" si="3"/>
        <v>88.81</v>
      </c>
      <c r="Q6" s="20">
        <f t="shared" si="3"/>
        <v>99.83</v>
      </c>
      <c r="R6" s="20">
        <f t="shared" si="3"/>
        <v>0</v>
      </c>
      <c r="S6" s="20" t="str">
        <f t="shared" si="3"/>
        <v>-</v>
      </c>
      <c r="T6" s="20" t="str">
        <f t="shared" si="3"/>
        <v>-</v>
      </c>
      <c r="U6" s="20" t="str">
        <f t="shared" si="3"/>
        <v>-</v>
      </c>
      <c r="V6" s="20">
        <f t="shared" si="3"/>
        <v>99129</v>
      </c>
      <c r="W6" s="20">
        <f t="shared" si="3"/>
        <v>56.34</v>
      </c>
      <c r="X6" s="20">
        <f t="shared" si="3"/>
        <v>1759.48</v>
      </c>
      <c r="Y6" s="21">
        <f>IF(Y7="",NA(),Y7)</f>
        <v>96.45</v>
      </c>
      <c r="Z6" s="21">
        <f t="shared" ref="Z6:AH6" si="4">IF(Z7="",NA(),Z7)</f>
        <v>99.97</v>
      </c>
      <c r="AA6" s="21">
        <f t="shared" si="4"/>
        <v>105.25</v>
      </c>
      <c r="AB6" s="21">
        <f t="shared" si="4"/>
        <v>97.11</v>
      </c>
      <c r="AC6" s="21">
        <f t="shared" si="4"/>
        <v>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290.94</v>
      </c>
      <c r="BL6" s="21">
        <f t="shared" si="7"/>
        <v>287.39</v>
      </c>
      <c r="BM6" s="21">
        <f t="shared" si="7"/>
        <v>255.67</v>
      </c>
      <c r="BN6" s="21">
        <f t="shared" si="7"/>
        <v>242.44</v>
      </c>
      <c r="BO6" s="21">
        <f t="shared" si="7"/>
        <v>228.09</v>
      </c>
      <c r="BP6" s="20" t="str">
        <f>IF(BP7="","",IF(BP7="-","【-】","【"&amp;SUBSTITUTE(TEXT(BP7,"#,##0.00"),"-","△")&amp;"】"))</f>
        <v>【230.79】</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35.29</v>
      </c>
      <c r="CC6" s="21">
        <f t="shared" ref="CC6:CK6" si="9">IF(CC7="",NA(),CC7)</f>
        <v>38.5</v>
      </c>
      <c r="CD6" s="21">
        <f t="shared" si="9"/>
        <v>35.24</v>
      </c>
      <c r="CE6" s="21">
        <f t="shared" si="9"/>
        <v>36.700000000000003</v>
      </c>
      <c r="CF6" s="21">
        <f t="shared" si="9"/>
        <v>40.64</v>
      </c>
      <c r="CG6" s="21">
        <f t="shared" si="9"/>
        <v>55.61</v>
      </c>
      <c r="CH6" s="21">
        <f t="shared" si="9"/>
        <v>50.64</v>
      </c>
      <c r="CI6" s="21">
        <f t="shared" si="9"/>
        <v>50.67</v>
      </c>
      <c r="CJ6" s="21">
        <f t="shared" si="9"/>
        <v>48.7</v>
      </c>
      <c r="CK6" s="21">
        <f t="shared" si="9"/>
        <v>52.53</v>
      </c>
      <c r="CL6" s="20" t="str">
        <f>IF(CL7="","",IF(CL7="-","【-】","【"&amp;SUBSTITUTE(TEXT(CL7,"#,##0.00"),"-","△")&amp;"】"))</f>
        <v>【52.71】</v>
      </c>
      <c r="CM6" s="21">
        <f>IF(CM7="",NA(),CM7)</f>
        <v>64.77</v>
      </c>
      <c r="CN6" s="21">
        <f t="shared" ref="CN6:CV6" si="10">IF(CN7="",NA(),CN7)</f>
        <v>62.84</v>
      </c>
      <c r="CO6" s="21">
        <f t="shared" si="10"/>
        <v>62.3</v>
      </c>
      <c r="CP6" s="21">
        <f t="shared" si="10"/>
        <v>60.86</v>
      </c>
      <c r="CQ6" s="21">
        <f t="shared" si="10"/>
        <v>63.27</v>
      </c>
      <c r="CR6" s="21">
        <f t="shared" si="10"/>
        <v>66.11</v>
      </c>
      <c r="CS6" s="21">
        <f t="shared" si="10"/>
        <v>67.209999999999994</v>
      </c>
      <c r="CT6" s="21">
        <f t="shared" si="10"/>
        <v>68.2</v>
      </c>
      <c r="CU6" s="21">
        <f t="shared" si="10"/>
        <v>68.05</v>
      </c>
      <c r="CV6" s="21">
        <f t="shared" si="10"/>
        <v>67.099999999999994</v>
      </c>
      <c r="CW6" s="20" t="str">
        <f>IF(CW7="","",IF(CW7="-","【-】","【"&amp;SUBSTITUTE(TEXT(CW7,"#,##0.00"),"-","△")&amp;"】"))</f>
        <v>【67.08】</v>
      </c>
      <c r="CX6" s="21">
        <f>IF(CX7="",NA(),CX7)</f>
        <v>93.13</v>
      </c>
      <c r="CY6" s="21">
        <f t="shared" ref="CY6:DG6" si="11">IF(CY7="",NA(),CY7)</f>
        <v>93.19</v>
      </c>
      <c r="CZ6" s="21">
        <f t="shared" si="11"/>
        <v>93.76</v>
      </c>
      <c r="DA6" s="21">
        <f t="shared" si="11"/>
        <v>94.15</v>
      </c>
      <c r="DB6" s="21">
        <f t="shared" si="11"/>
        <v>94.33</v>
      </c>
      <c r="DC6" s="21">
        <f t="shared" si="11"/>
        <v>92.98</v>
      </c>
      <c r="DD6" s="21">
        <f t="shared" si="11"/>
        <v>93.21</v>
      </c>
      <c r="DE6" s="21">
        <f t="shared" si="11"/>
        <v>94.01</v>
      </c>
      <c r="DF6" s="21">
        <f t="shared" si="11"/>
        <v>94.14</v>
      </c>
      <c r="DG6" s="21">
        <f t="shared" si="11"/>
        <v>94.02</v>
      </c>
      <c r="DH6" s="20" t="str">
        <f>IF(DH7="","",IF(DH7="-","【-】","【"&amp;SUBSTITUTE(TEXT(DH7,"#,##0.00"),"-","△")&amp;"】"))</f>
        <v>【93.95】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f t="shared" si="14"/>
        <v>0.05</v>
      </c>
      <c r="EK6" s="21">
        <f t="shared" si="14"/>
        <v>7.0000000000000007E-2</v>
      </c>
      <c r="EL6" s="21">
        <f t="shared" si="14"/>
        <v>1.87</v>
      </c>
      <c r="EM6" s="21">
        <f t="shared" si="14"/>
        <v>0.1</v>
      </c>
      <c r="EN6" s="21">
        <f t="shared" si="14"/>
        <v>0.09</v>
      </c>
      <c r="EO6" s="20" t="str">
        <f>IF(EO7="","",IF(EO7="-","【-】","【"&amp;SUBSTITUTE(TEXT(EO7,"#,##0.00"),"-","△")&amp;"】"))</f>
        <v>【0.09】</v>
      </c>
    </row>
    <row r="7" spans="1:145" s="22" customFormat="1" x14ac:dyDescent="0.15">
      <c r="A7" s="14"/>
      <c r="B7" s="23">
        <v>2022</v>
      </c>
      <c r="C7" s="23">
        <v>19917</v>
      </c>
      <c r="D7" s="23">
        <v>47</v>
      </c>
      <c r="E7" s="23">
        <v>17</v>
      </c>
      <c r="F7" s="23">
        <v>3</v>
      </c>
      <c r="G7" s="23">
        <v>0</v>
      </c>
      <c r="H7" s="23" t="s">
        <v>96</v>
      </c>
      <c r="I7" s="23" t="s">
        <v>97</v>
      </c>
      <c r="J7" s="23" t="s">
        <v>98</v>
      </c>
      <c r="K7" s="23" t="s">
        <v>99</v>
      </c>
      <c r="L7" s="23" t="s">
        <v>100</v>
      </c>
      <c r="M7" s="23" t="s">
        <v>101</v>
      </c>
      <c r="N7" s="24" t="s">
        <v>102</v>
      </c>
      <c r="O7" s="24" t="s">
        <v>103</v>
      </c>
      <c r="P7" s="24">
        <v>88.81</v>
      </c>
      <c r="Q7" s="24">
        <v>99.83</v>
      </c>
      <c r="R7" s="24">
        <v>0</v>
      </c>
      <c r="S7" s="24" t="s">
        <v>102</v>
      </c>
      <c r="T7" s="24" t="s">
        <v>102</v>
      </c>
      <c r="U7" s="24" t="s">
        <v>102</v>
      </c>
      <c r="V7" s="24">
        <v>99129</v>
      </c>
      <c r="W7" s="24">
        <v>56.34</v>
      </c>
      <c r="X7" s="24">
        <v>1759.48</v>
      </c>
      <c r="Y7" s="24">
        <v>96.45</v>
      </c>
      <c r="Z7" s="24">
        <v>99.97</v>
      </c>
      <c r="AA7" s="24">
        <v>105.25</v>
      </c>
      <c r="AB7" s="24">
        <v>97.11</v>
      </c>
      <c r="AC7" s="24">
        <v>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290.94</v>
      </c>
      <c r="BL7" s="24">
        <v>287.39</v>
      </c>
      <c r="BM7" s="24">
        <v>255.67</v>
      </c>
      <c r="BN7" s="24">
        <v>242.44</v>
      </c>
      <c r="BO7" s="24">
        <v>228.09</v>
      </c>
      <c r="BP7" s="24">
        <v>230.79</v>
      </c>
      <c r="BQ7" s="24">
        <v>0</v>
      </c>
      <c r="BR7" s="24">
        <v>0</v>
      </c>
      <c r="BS7" s="24">
        <v>0</v>
      </c>
      <c r="BT7" s="24">
        <v>0</v>
      </c>
      <c r="BU7" s="24">
        <v>0</v>
      </c>
      <c r="BV7" s="24">
        <v>0</v>
      </c>
      <c r="BW7" s="24">
        <v>0</v>
      </c>
      <c r="BX7" s="24">
        <v>0</v>
      </c>
      <c r="BY7" s="24">
        <v>0</v>
      </c>
      <c r="BZ7" s="24">
        <v>0</v>
      </c>
      <c r="CA7" s="24">
        <v>0</v>
      </c>
      <c r="CB7" s="24">
        <v>35.29</v>
      </c>
      <c r="CC7" s="24">
        <v>38.5</v>
      </c>
      <c r="CD7" s="24">
        <v>35.24</v>
      </c>
      <c r="CE7" s="24">
        <v>36.700000000000003</v>
      </c>
      <c r="CF7" s="24">
        <v>40.64</v>
      </c>
      <c r="CG7" s="24">
        <v>55.61</v>
      </c>
      <c r="CH7" s="24">
        <v>50.64</v>
      </c>
      <c r="CI7" s="24">
        <v>50.67</v>
      </c>
      <c r="CJ7" s="24">
        <v>48.7</v>
      </c>
      <c r="CK7" s="24">
        <v>52.53</v>
      </c>
      <c r="CL7" s="24">
        <v>52.71</v>
      </c>
      <c r="CM7" s="24">
        <v>64.77</v>
      </c>
      <c r="CN7" s="24">
        <v>62.84</v>
      </c>
      <c r="CO7" s="24">
        <v>62.3</v>
      </c>
      <c r="CP7" s="24">
        <v>60.86</v>
      </c>
      <c r="CQ7" s="24">
        <v>63.27</v>
      </c>
      <c r="CR7" s="24">
        <v>66.11</v>
      </c>
      <c r="CS7" s="24">
        <v>67.209999999999994</v>
      </c>
      <c r="CT7" s="24">
        <v>68.2</v>
      </c>
      <c r="CU7" s="24">
        <v>68.05</v>
      </c>
      <c r="CV7" s="24">
        <v>67.099999999999994</v>
      </c>
      <c r="CW7" s="24">
        <v>67.08</v>
      </c>
      <c r="CX7" s="24">
        <v>93.13</v>
      </c>
      <c r="CY7" s="24">
        <v>93.19</v>
      </c>
      <c r="CZ7" s="24">
        <v>93.76</v>
      </c>
      <c r="DA7" s="24">
        <v>94.15</v>
      </c>
      <c r="DB7" s="24">
        <v>94.33</v>
      </c>
      <c r="DC7" s="24">
        <v>92.98</v>
      </c>
      <c r="DD7" s="24">
        <v>93.21</v>
      </c>
      <c r="DE7" s="24">
        <v>94.01</v>
      </c>
      <c r="DF7" s="24">
        <v>94.14</v>
      </c>
      <c r="DG7" s="24">
        <v>94.02</v>
      </c>
      <c r="DH7" s="24">
        <v>93.95</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v>0.05</v>
      </c>
      <c r="EK7" s="24">
        <v>7.0000000000000007E-2</v>
      </c>
      <c r="EL7" s="24">
        <v>1.87</v>
      </c>
      <c r="EM7" s="24">
        <v>0.1</v>
      </c>
      <c r="EN7" s="24">
        <v>0.09</v>
      </c>
      <c r="EO7" s="24">
        <v>0.09</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石狩川流域下水道組合</dc:creator>
  <cp:keywords/>
  <dc:description/>
  <cp:lastModifiedBy>ishikarigawa2021@outlook.jp</cp:lastModifiedBy>
  <cp:lastPrinted>2024-01-22T06:45:54Z</cp:lastPrinted>
  <dcterms:created xsi:type="dcterms:W3CDTF">2023-12-12T02:48:22Z</dcterms:created>
  <dcterms:modified xsi:type="dcterms:W3CDTF">2024-09-25T01:47:07Z</dcterms:modified>
  <cp:category/>
</cp:coreProperties>
</file>